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\\dgac.aviation\snia\Site_MED\Dossiers\A_AixPole\Amo\3_OperationsEnCours\SNASSE\R5-MRS-GC-ILS13L\3-Etudes_Maitrise_oeuvre\3-5-Projet\CCTP V0.1\"/>
    </mc:Choice>
  </mc:AlternateContent>
  <xr:revisionPtr revIDLastSave="0" documentId="13_ncr:1_{CB5872DD-869C-4CB6-B68A-895A917DFF93}" xr6:coauthVersionLast="47" xr6:coauthVersionMax="47" xr10:uidLastSave="{00000000-0000-0000-0000-000000000000}"/>
  <bookViews>
    <workbookView xWindow="-51720" yWindow="-1860" windowWidth="51840" windowHeight="21120" xr2:uid="{00000000-000D-0000-FFFF-FFFF00000000}"/>
  </bookViews>
  <sheets>
    <sheet name="DPGF" sheetId="1" r:id="rId1"/>
  </sheets>
  <definedNames>
    <definedName name="TVA">DPGF!$A$66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6" i="1" l="1"/>
  <c r="F66" i="1"/>
  <c r="F30" i="1" l="1"/>
  <c r="F40" i="1"/>
  <c r="F27" i="1" l="1"/>
  <c r="F24" i="1"/>
  <c r="D24" i="1"/>
  <c r="D27" i="1"/>
  <c r="F28" i="1" l="1"/>
  <c r="F22" i="1"/>
  <c r="F25" i="1"/>
  <c r="F23" i="1" l="1"/>
  <c r="F63" i="1" l="1"/>
  <c r="F62" i="1"/>
  <c r="F19" i="1"/>
  <c r="F26" i="1" l="1"/>
  <c r="F5" i="1" l="1"/>
  <c r="F6" i="1"/>
  <c r="F7" i="1"/>
  <c r="F8" i="1"/>
  <c r="F9" i="1"/>
  <c r="F10" i="1"/>
  <c r="F11" i="1"/>
  <c r="F12" i="1"/>
  <c r="F13" i="1"/>
  <c r="F14" i="1"/>
  <c r="F17" i="1"/>
  <c r="F20" i="1"/>
  <c r="F21" i="1"/>
  <c r="F31" i="1"/>
  <c r="F32" i="1"/>
  <c r="F33" i="1"/>
  <c r="F34" i="1"/>
  <c r="F35" i="1"/>
  <c r="F36" i="1"/>
  <c r="F37" i="1"/>
  <c r="F38" i="1"/>
  <c r="F39" i="1"/>
  <c r="F41" i="1"/>
  <c r="F43" i="1"/>
  <c r="F44" i="1"/>
  <c r="F45" i="1"/>
  <c r="F46" i="1"/>
  <c r="F47" i="1"/>
  <c r="F48" i="1"/>
  <c r="F49" i="1"/>
  <c r="F50" i="1"/>
  <c r="F51" i="1"/>
  <c r="F52" i="1"/>
  <c r="F54" i="1"/>
  <c r="F55" i="1"/>
  <c r="F56" i="1"/>
  <c r="F57" i="1"/>
  <c r="F58" i="1"/>
  <c r="F59" i="1"/>
  <c r="F60" i="1"/>
  <c r="F15" i="1"/>
  <c r="F18" i="1" l="1"/>
  <c r="F53" i="1"/>
  <c r="F61" i="1"/>
  <c r="F4" i="1" l="1"/>
  <c r="F3" i="1"/>
</calcChain>
</file>

<file path=xl/sharedStrings.xml><?xml version="1.0" encoding="utf-8"?>
<sst xmlns="http://schemas.openxmlformats.org/spreadsheetml/2006/main" count="162" uniqueCount="108">
  <si>
    <t>Libellé</t>
  </si>
  <si>
    <t>Unité</t>
  </si>
  <si>
    <t>forf</t>
  </si>
  <si>
    <t>Plan de respect de l'environnement (PRE) et mesures particulières</t>
  </si>
  <si>
    <t>DEGAGEMENT DES EMPRISES</t>
  </si>
  <si>
    <r>
      <t>m</t>
    </r>
    <r>
      <rPr>
        <vertAlign val="superscript"/>
        <sz val="11"/>
        <rFont val="Calibri"/>
        <family val="2"/>
        <scheme val="minor"/>
      </rPr>
      <t>3</t>
    </r>
  </si>
  <si>
    <t>m</t>
  </si>
  <si>
    <t>Dépose et démolition de regards</t>
  </si>
  <si>
    <t>U</t>
  </si>
  <si>
    <r>
      <t>m</t>
    </r>
    <r>
      <rPr>
        <vertAlign val="superscript"/>
        <sz val="11"/>
        <rFont val="Calibri"/>
        <family val="2"/>
        <scheme val="minor"/>
      </rPr>
      <t>2</t>
    </r>
  </si>
  <si>
    <t>Décapage de terre végétale et mise en dépot provisoire</t>
  </si>
  <si>
    <t>Mise en œuvre de terre végétale reprise sur stock</t>
  </si>
  <si>
    <t>Réglage final et compactage du fond de forme</t>
  </si>
  <si>
    <t>Mise en œuvre d'un géotextile anti-poinçonnant</t>
  </si>
  <si>
    <t>Fourniture et mise en œuvre de GNT 0/31,5 de type B</t>
  </si>
  <si>
    <t>Protection mécanique de réseaux existants</t>
  </si>
  <si>
    <t>m²</t>
  </si>
  <si>
    <t>Mise en œuvre d'une couche d'imprégnation</t>
  </si>
  <si>
    <t>GENIE CIVIL</t>
  </si>
  <si>
    <t>Chambre de tirage – K2C (400 kN)</t>
  </si>
  <si>
    <t>Chambre de tirage – K1C (400 kN)</t>
  </si>
  <si>
    <t>Installations de chantier</t>
  </si>
  <si>
    <t>Signalisation et protection de chantier</t>
  </si>
  <si>
    <t>Plan particulier de sécurité et de protection de la santé (PPSPS)</t>
  </si>
  <si>
    <t>Établissement et mise en œuvre du plan qualité (PAQ) y compris plan de contrôle</t>
  </si>
  <si>
    <t>Reconnaissance des réseaux et coordination avec les concessionnaires</t>
  </si>
  <si>
    <t>Implantation - piquetage</t>
  </si>
  <si>
    <t>Suivi topographie</t>
  </si>
  <si>
    <t>Plan général de circulation</t>
  </si>
  <si>
    <t>TVA :</t>
  </si>
  <si>
    <t>Numéro de poste</t>
  </si>
  <si>
    <t>Notes</t>
  </si>
  <si>
    <t>Fourreaux TPC – 2 Ø110 rouges ou verts</t>
  </si>
  <si>
    <t>Fourreaux TPC – 4 Ø110 rouge ou verts</t>
  </si>
  <si>
    <t>Nettoyage des zones utilisées par les travaux</t>
  </si>
  <si>
    <t>Dossier des ouvrages exécutés</t>
  </si>
  <si>
    <t>Démolition et évacuation d’ouvrage maçonné en béton armé</t>
  </si>
  <si>
    <t>Exécution de terrassement</t>
  </si>
  <si>
    <t>Ensemble nécessaire à la base de vie</t>
  </si>
  <si>
    <t>Etudes d’exécution et de méthode, y compris contrôle externe</t>
  </si>
  <si>
    <t>Réalisation de tranchée</t>
  </si>
  <si>
    <t>Epaisseur 10cm</t>
  </si>
  <si>
    <t>Mise en œuvre de couches de roulement en BBSG 0/14</t>
  </si>
  <si>
    <t>PRIX GENERAUX</t>
  </si>
  <si>
    <t>voies, chemins de circulation, secteur base de vie, les zones de stockages</t>
  </si>
  <si>
    <t>Constats par Commissaire de justice - avant et après travaux</t>
  </si>
  <si>
    <t>Dépose de l'ancien abri technique LOC13L</t>
  </si>
  <si>
    <t>Dépose de l'ancien abri technique GLIDE13L</t>
  </si>
  <si>
    <t>Réalisation de la dalle pour antenne "Champ proche" LOC 13L</t>
  </si>
  <si>
    <t>Réalisation de dalle pour l’abri LOC 13L</t>
  </si>
  <si>
    <t>Réalisation de longrines, d'une marche et d'un gratte piedspour l’abri LOC 13L</t>
  </si>
  <si>
    <t>Réalisation de la dalle antennes pour LOC13L</t>
  </si>
  <si>
    <t>Réalisation de la dalle pour le mini abri LOC 13L</t>
  </si>
  <si>
    <t>Réalisation béton propreté autour dalle antennes</t>
  </si>
  <si>
    <t>Fourreaux TPC – 5 Ø110 rouge ou vert</t>
  </si>
  <si>
    <t>Fourreaux TPC – 6 Ø110 rouge ou vert</t>
  </si>
  <si>
    <t>Dépose anciennes antennes et câblages divers</t>
  </si>
  <si>
    <r>
      <rPr>
        <b/>
        <sz val="10"/>
        <color theme="1"/>
        <rFont val="Calibri"/>
        <family val="2"/>
        <scheme val="minor"/>
      </rPr>
      <t>Quantité totale chantier ILS13L</t>
    </r>
    <r>
      <rPr>
        <i/>
        <sz val="10"/>
        <color theme="1"/>
        <rFont val="Calibri"/>
        <family val="2"/>
        <scheme val="minor"/>
      </rPr>
      <t xml:space="preserve">
(Quantités </t>
    </r>
    <r>
      <rPr>
        <i/>
        <u/>
        <sz val="10"/>
        <color theme="1"/>
        <rFont val="Calibri"/>
        <family val="2"/>
        <scheme val="minor"/>
      </rPr>
      <t>non contractuelles</t>
    </r>
    <r>
      <rPr>
        <i/>
        <sz val="10"/>
        <color theme="1"/>
        <rFont val="Calibri"/>
        <family val="2"/>
        <scheme val="minor"/>
      </rPr>
      <t xml:space="preserve"> pour estimation du coût unitaire)</t>
    </r>
  </si>
  <si>
    <t>Total HT</t>
  </si>
  <si>
    <t>Total TTC</t>
  </si>
  <si>
    <t>Sécurisation des abords dalle antenne "Champ proche" LOC 13L</t>
  </si>
  <si>
    <t>Aiguillage de fourreaux existants</t>
  </si>
  <si>
    <t>Rénovation rose de mesure LOC13L (plots, plaques, zone propreté)</t>
  </si>
  <si>
    <t>ancienne dalle antennes + ancienne dalle abri technique + dalle perdue</t>
  </si>
  <si>
    <t>Déléthalisation dalle moniteur champ proche</t>
  </si>
  <si>
    <t>Rénovation rose de mesure LOC13L (fer plats inox)</t>
  </si>
  <si>
    <t>-35°, -20°, -15°, +15°, +20°, +35°</t>
  </si>
  <si>
    <t>TERRASSEMENTS ET CHAUSSEES</t>
  </si>
  <si>
    <t>Dalle béton/ferraillage + reseau parafoufre</t>
  </si>
  <si>
    <t>Dalle béton/ferraillage + réseau parafoudre</t>
  </si>
  <si>
    <t>Fourniture et mise en œuvre sable</t>
  </si>
  <si>
    <t>Route d'accès + dalles + tranchées + chambres tirage</t>
  </si>
  <si>
    <t>Tranchées</t>
  </si>
  <si>
    <t>dalle antennes + dalle mini abri technique + dalle abri technique + dalle moniteur champ proche / 25% foisonnement appliqué</t>
  </si>
  <si>
    <t>5cm : dalle antennes + mini abri technique + abri technique + moniteur champ proche + tranchées + 2/3 béton propreté + route / 25% foisonnement appliqué</t>
  </si>
  <si>
    <t>Ancienne dalle abritechnique + ancienne dalle antennes + 2/3 déconstruction dalle perdue + tranchées</t>
  </si>
  <si>
    <t>dalle antennes + dalle mini abri technique + dalle abri technique + dalle moniteur champ proche + chambres</t>
  </si>
  <si>
    <t>Sécurisation chambre(s) de tirage 20000V</t>
  </si>
  <si>
    <t>Dalles + béton prop + chambres des tirage + route d'accès</t>
  </si>
  <si>
    <t>Ensemencement des zones aéronautiques engazonnées</t>
  </si>
  <si>
    <t>Déblai avec évacuation et remblai avec sable remblai grillage terre végétale , hors fourreaux</t>
  </si>
  <si>
    <t>Prix Unitaire TTC
ILS 13L</t>
  </si>
  <si>
    <t>Fourreaux TPC – 1 Ø110 rouges ou verts</t>
  </si>
  <si>
    <t>Rénovation rose de mesure LOC31R (fer plats inox)</t>
  </si>
  <si>
    <t>20°, 15°, 10°, -10°, -15°, -20°, -25°</t>
  </si>
  <si>
    <t>205b</t>
  </si>
  <si>
    <t>Plus value pour le sciage d'une dalle de béton amaintée</t>
  </si>
  <si>
    <t>Plus value pour démolition et évacuation d’ouvrage maçonné en béton armé amianté</t>
  </si>
  <si>
    <t>207b</t>
  </si>
  <si>
    <t xml:space="preserve">La dépose est susceptibe d'être réalisée de nuit </t>
  </si>
  <si>
    <t>202b</t>
  </si>
  <si>
    <t xml:space="preserve">Supplément dépose de l'ancien abri technique GLIDE 13L de nuit </t>
  </si>
  <si>
    <t>ancienne dalle abri technique</t>
  </si>
  <si>
    <t>sciage dalle perdue amiantée</t>
  </si>
  <si>
    <t>Évacuation de déblais excédentaires</t>
  </si>
  <si>
    <t xml:space="preserve">Matérialiser l’aire critique du nouveau LOC par des zébras peints en blanc sur le sol du parking </t>
  </si>
  <si>
    <t>t</t>
  </si>
  <si>
    <t>205c</t>
  </si>
  <si>
    <t>205d</t>
  </si>
  <si>
    <t>Sciage de chaussée</t>
  </si>
  <si>
    <t xml:space="preserve">Sciage de dalle béton </t>
  </si>
  <si>
    <t xml:space="preserve">sciage chaussée </t>
  </si>
  <si>
    <t>207c</t>
  </si>
  <si>
    <t>Evacuation des enrobés de chaussée</t>
  </si>
  <si>
    <t>Signalisation, panneautage, guidage, cheminement, mise en place de barrières GBA lestées, marquage de peinture au sol…</t>
  </si>
  <si>
    <t>Déconstruction d'une partie du chemin de service</t>
  </si>
  <si>
    <t>Prix Unitaire HT
A RENSEIGNER PAR L'ENTREPRISE</t>
  </si>
  <si>
    <t>Revêtement de sol -Chape maigre (base ciment) amianté cf diagnostic amiante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</si>
</sst>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€&quot;;\-#,##0.00\ &quot;€&quot;"/>
    <numFmt numFmtId="43" formatCode="_-* #,##0.00_-;\-* #,##0.00_-;_-* &quot;-&quot;??_-;_-@_-"/>
    <numFmt numFmtId="164" formatCode="_-* #,##0.0\ _€_-;\-* #,##0.0\ _€_-;_-* &quot;-&quot;?\ _€_-;_-@_-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charset val="1"/>
    </font>
    <font>
      <vertAlign val="superscript"/>
      <sz val="11"/>
      <name val="Calibri"/>
      <family val="2"/>
      <scheme val="minor"/>
    </font>
    <font>
      <sz val="11"/>
      <name val="Calibri"/>
      <family val="2"/>
    </font>
    <font>
      <sz val="8"/>
      <name val="Calibri"/>
      <family val="2"/>
      <scheme val="minor"/>
    </font>
    <font>
      <b/>
      <sz val="11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u/>
      <sz val="10"/>
      <color theme="1"/>
      <name val="Calibri"/>
      <family val="2"/>
      <scheme val="minor"/>
    </font>
    <font>
      <sz val="11"/>
      <color theme="5" tint="-0.499984740745262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auto="1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thick">
        <color rgb="FFC00000"/>
      </top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thin">
        <color indexed="64"/>
      </top>
      <bottom style="thin">
        <color indexed="64"/>
      </bottom>
      <diagonal/>
    </border>
    <border>
      <left style="thick">
        <color rgb="FFC00000"/>
      </left>
      <right style="thick">
        <color rgb="FFC00000"/>
      </right>
      <top style="medium">
        <color indexed="64"/>
      </top>
      <bottom style="medium">
        <color indexed="64"/>
      </bottom>
      <diagonal/>
    </border>
    <border>
      <left style="thick">
        <color rgb="FFC00000"/>
      </left>
      <right style="thick">
        <color rgb="FFC00000"/>
      </right>
      <top style="medium">
        <color auto="1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4" fillId="0" borderId="0"/>
  </cellStyleXfs>
  <cellXfs count="68">
    <xf numFmtId="0" fontId="0" fillId="0" borderId="0" xfId="0"/>
    <xf numFmtId="49" fontId="2" fillId="2" borderId="3" xfId="0" applyNumberFormat="1" applyFont="1" applyFill="1" applyBorder="1" applyAlignment="1">
      <alignment horizontal="center" vertical="center" wrapText="1"/>
    </xf>
    <xf numFmtId="43" fontId="0" fillId="2" borderId="1" xfId="1" applyFont="1" applyFill="1" applyBorder="1" applyAlignment="1">
      <alignment horizontal="center" vertical="center"/>
    </xf>
    <xf numFmtId="43" fontId="0" fillId="2" borderId="2" xfId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7" fontId="0" fillId="2" borderId="2" xfId="0" applyNumberFormat="1" applyFill="1" applyBorder="1" applyAlignment="1">
      <alignment horizontal="center" vertical="center"/>
    </xf>
    <xf numFmtId="0" fontId="0" fillId="0" borderId="0" xfId="0" applyNumberFormat="1" applyAlignment="1">
      <alignment horizontal="center" vertical="center"/>
    </xf>
    <xf numFmtId="0" fontId="2" fillId="3" borderId="3" xfId="0" applyNumberFormat="1" applyFont="1" applyFill="1" applyBorder="1" applyAlignment="1">
      <alignment horizontal="center" vertical="center"/>
    </xf>
    <xf numFmtId="0" fontId="2" fillId="3" borderId="1" xfId="0" applyNumberFormat="1" applyFont="1" applyFill="1" applyBorder="1" applyAlignment="1">
      <alignment horizontal="center" vertical="center"/>
    </xf>
    <xf numFmtId="0" fontId="0" fillId="5" borderId="14" xfId="0" applyFill="1" applyBorder="1" applyAlignment="1">
      <alignment horizontal="center" vertical="center"/>
    </xf>
    <xf numFmtId="10" fontId="0" fillId="5" borderId="13" xfId="0" applyNumberFormat="1" applyFill="1" applyBorder="1" applyAlignment="1">
      <alignment horizontal="center" vertical="center"/>
    </xf>
    <xf numFmtId="7" fontId="0" fillId="0" borderId="0" xfId="0" applyNumberFormat="1" applyAlignment="1">
      <alignment horizontal="center" vertical="center"/>
    </xf>
    <xf numFmtId="0" fontId="3" fillId="4" borderId="6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center" vertical="center"/>
    </xf>
    <xf numFmtId="0" fontId="3" fillId="4" borderId="4" xfId="0" applyNumberFormat="1" applyFont="1" applyFill="1" applyBorder="1" applyAlignment="1">
      <alignment horizontal="center" vertical="center"/>
    </xf>
    <xf numFmtId="49" fontId="3" fillId="4" borderId="4" xfId="0" applyNumberFormat="1" applyFont="1" applyFill="1" applyBorder="1" applyAlignment="1">
      <alignment horizontal="left" vertical="center" wrapText="1"/>
    </xf>
    <xf numFmtId="2" fontId="0" fillId="4" borderId="4" xfId="0" applyNumberFormat="1" applyFill="1" applyBorder="1" applyAlignment="1">
      <alignment horizontal="center" vertical="center"/>
    </xf>
    <xf numFmtId="7" fontId="0" fillId="4" borderId="12" xfId="1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left" vertical="center" wrapText="1"/>
    </xf>
    <xf numFmtId="2" fontId="0" fillId="4" borderId="6" xfId="0" applyNumberFormat="1" applyFill="1" applyBorder="1" applyAlignment="1">
      <alignment horizontal="center" vertical="center"/>
    </xf>
    <xf numFmtId="7" fontId="0" fillId="4" borderId="11" xfId="1" applyNumberFormat="1" applyFont="1" applyFill="1" applyBorder="1" applyAlignment="1">
      <alignment horizontal="center" vertical="center"/>
    </xf>
    <xf numFmtId="2" fontId="3" fillId="4" borderId="6" xfId="0" applyNumberFormat="1" applyFont="1" applyFill="1" applyBorder="1" applyAlignment="1">
      <alignment horizontal="center" vertical="center"/>
    </xf>
    <xf numFmtId="0" fontId="3" fillId="4" borderId="6" xfId="0" applyFont="1" applyFill="1" applyBorder="1" applyAlignment="1">
      <alignment horizontal="left" vertical="center"/>
    </xf>
    <xf numFmtId="0" fontId="0" fillId="4" borderId="6" xfId="0" applyFill="1" applyBorder="1" applyAlignment="1">
      <alignment horizontal="center" vertical="center"/>
    </xf>
    <xf numFmtId="0" fontId="3" fillId="4" borderId="6" xfId="2" applyFont="1" applyFill="1" applyBorder="1" applyAlignment="1">
      <alignment horizontal="left" vertical="center" wrapText="1"/>
    </xf>
    <xf numFmtId="0" fontId="3" fillId="4" borderId="6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center" vertical="center"/>
    </xf>
    <xf numFmtId="0" fontId="3" fillId="4" borderId="8" xfId="0" applyNumberFormat="1" applyFont="1" applyFill="1" applyBorder="1" applyAlignment="1">
      <alignment horizontal="center" vertical="center"/>
    </xf>
    <xf numFmtId="0" fontId="6" fillId="4" borderId="6" xfId="0" applyFont="1" applyFill="1" applyBorder="1" applyAlignment="1">
      <alignment horizontal="left" vertical="center" wrapText="1"/>
    </xf>
    <xf numFmtId="0" fontId="0" fillId="4" borderId="6" xfId="0" applyNumberFormat="1" applyFill="1" applyBorder="1" applyAlignment="1">
      <alignment horizontal="center" vertical="center"/>
    </xf>
    <xf numFmtId="0" fontId="0" fillId="4" borderId="15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164" fontId="0" fillId="2" borderId="18" xfId="0" applyNumberFormat="1" applyFill="1" applyBorder="1" applyAlignment="1">
      <alignment horizontal="center" vertical="center"/>
    </xf>
    <xf numFmtId="7" fontId="0" fillId="4" borderId="17" xfId="1" applyNumberFormat="1" applyFont="1" applyFill="1" applyBorder="1" applyAlignment="1">
      <alignment horizontal="center" vertical="center"/>
    </xf>
    <xf numFmtId="7" fontId="3" fillId="4" borderId="19" xfId="1" applyNumberFormat="1" applyFont="1" applyFill="1" applyBorder="1" applyAlignment="1">
      <alignment horizontal="center" vertical="center"/>
    </xf>
    <xf numFmtId="49" fontId="2" fillId="3" borderId="3" xfId="0" applyNumberFormat="1" applyFont="1" applyFill="1" applyBorder="1" applyAlignment="1">
      <alignment horizontal="center" vertical="center" wrapText="1"/>
    </xf>
    <xf numFmtId="43" fontId="2" fillId="3" borderId="3" xfId="1" applyFont="1" applyFill="1" applyBorder="1" applyAlignment="1">
      <alignment horizontal="center" vertical="center"/>
    </xf>
    <xf numFmtId="164" fontId="8" fillId="3" borderId="16" xfId="0" applyNumberFormat="1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2" fontId="0" fillId="4" borderId="4" xfId="0" applyNumberFormat="1" applyFill="1" applyBorder="1" applyAlignment="1">
      <alignment horizontal="left" vertical="center"/>
    </xf>
    <xf numFmtId="2" fontId="0" fillId="4" borderId="6" xfId="0" applyNumberFormat="1" applyFill="1" applyBorder="1" applyAlignment="1">
      <alignment horizontal="left" vertical="center"/>
    </xf>
    <xf numFmtId="2" fontId="3" fillId="4" borderId="6" xfId="0" applyNumberFormat="1" applyFont="1" applyFill="1" applyBorder="1" applyAlignment="1">
      <alignment horizontal="left" vertical="center"/>
    </xf>
    <xf numFmtId="43" fontId="0" fillId="2" borderId="1" xfId="1" applyFont="1" applyFill="1" applyBorder="1" applyAlignment="1">
      <alignment horizontal="left" vertical="center"/>
    </xf>
    <xf numFmtId="0" fontId="0" fillId="4" borderId="6" xfId="0" applyFill="1" applyBorder="1" applyAlignment="1">
      <alignment horizontal="left" vertical="center"/>
    </xf>
    <xf numFmtId="0" fontId="3" fillId="4" borderId="4" xfId="0" applyFont="1" applyFill="1" applyBorder="1" applyAlignment="1">
      <alignment horizontal="left" vertical="center"/>
    </xf>
    <xf numFmtId="43" fontId="0" fillId="2" borderId="2" xfId="1" applyFont="1" applyFill="1" applyBorder="1" applyAlignment="1">
      <alignment horizontal="left" vertical="center"/>
    </xf>
    <xf numFmtId="0" fontId="1" fillId="4" borderId="7" xfId="2" applyFont="1" applyFill="1" applyBorder="1" applyAlignment="1">
      <alignment horizontal="left" vertical="center" wrapText="1"/>
    </xf>
    <xf numFmtId="0" fontId="3" fillId="4" borderId="8" xfId="0" applyFont="1" applyFill="1" applyBorder="1" applyAlignment="1">
      <alignment horizontal="left" vertical="center"/>
    </xf>
    <xf numFmtId="7" fontId="2" fillId="5" borderId="10" xfId="0" applyNumberFormat="1" applyFont="1" applyFill="1" applyBorder="1" applyAlignment="1">
      <alignment horizontal="center" vertical="center"/>
    </xf>
    <xf numFmtId="7" fontId="2" fillId="5" borderId="3" xfId="0" applyNumberFormat="1" applyFont="1" applyFill="1" applyBorder="1" applyAlignment="1">
      <alignment horizontal="center" vertical="center"/>
    </xf>
    <xf numFmtId="2" fontId="0" fillId="0" borderId="7" xfId="1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 wrapText="1"/>
    </xf>
    <xf numFmtId="2" fontId="0" fillId="0" borderId="5" xfId="1" applyNumberFormat="1" applyFont="1" applyFill="1" applyBorder="1" applyAlignment="1">
      <alignment horizontal="center" vertical="center"/>
    </xf>
    <xf numFmtId="2" fontId="3" fillId="4" borderId="21" xfId="0" applyNumberFormat="1" applyFont="1" applyFill="1" applyBorder="1" applyAlignment="1">
      <alignment horizontal="left" vertical="center"/>
    </xf>
    <xf numFmtId="0" fontId="14" fillId="4" borderId="6" xfId="0" applyFont="1" applyFill="1" applyBorder="1" applyAlignment="1">
      <alignment horizontal="left" vertical="center"/>
    </xf>
    <xf numFmtId="2" fontId="14" fillId="4" borderId="6" xfId="0" applyNumberFormat="1" applyFont="1" applyFill="1" applyBorder="1" applyAlignment="1">
      <alignment horizontal="left" vertical="center"/>
    </xf>
    <xf numFmtId="0" fontId="0" fillId="4" borderId="6" xfId="0" applyFont="1" applyFill="1" applyBorder="1" applyAlignment="1">
      <alignment horizontal="left" vertical="center"/>
    </xf>
    <xf numFmtId="0" fontId="3" fillId="4" borderId="6" xfId="0" quotePrefix="1" applyFont="1" applyFill="1" applyBorder="1" applyAlignment="1">
      <alignment horizontal="left" vertical="center"/>
    </xf>
    <xf numFmtId="0" fontId="1" fillId="4" borderId="21" xfId="2" applyFont="1" applyFill="1" applyBorder="1" applyAlignment="1">
      <alignment horizontal="left" vertical="center" wrapText="1"/>
    </xf>
    <xf numFmtId="0" fontId="14" fillId="4" borderId="21" xfId="0" applyFont="1" applyFill="1" applyBorder="1" applyAlignment="1">
      <alignment horizontal="left" vertical="center"/>
    </xf>
    <xf numFmtId="2" fontId="0" fillId="0" borderId="6" xfId="0" applyNumberFormat="1" applyFill="1" applyBorder="1" applyAlignment="1">
      <alignment horizontal="center" vertical="center"/>
    </xf>
    <xf numFmtId="7" fontId="0" fillId="0" borderId="17" xfId="1" applyNumberFormat="1" applyFont="1" applyFill="1" applyBorder="1" applyAlignment="1">
      <alignment horizontal="center" vertical="center"/>
    </xf>
    <xf numFmtId="7" fontId="0" fillId="0" borderId="11" xfId="1" applyNumberFormat="1" applyFont="1" applyFill="1" applyBorder="1" applyAlignment="1">
      <alignment horizontal="center" vertical="center"/>
    </xf>
    <xf numFmtId="2" fontId="3" fillId="0" borderId="6" xfId="0" applyNumberFormat="1" applyFont="1" applyFill="1" applyBorder="1" applyAlignment="1">
      <alignment horizontal="center" vertical="center"/>
    </xf>
    <xf numFmtId="7" fontId="0" fillId="0" borderId="20" xfId="1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7" fontId="13" fillId="0" borderId="17" xfId="0" applyNumberFormat="1" applyFont="1" applyFill="1" applyBorder="1" applyAlignment="1">
      <alignment horizontal="center" vertical="center"/>
    </xf>
  </cellXfs>
  <cellStyles count="3">
    <cellStyle name="Milliers" xfId="1" builtinId="3"/>
    <cellStyle name="Normal" xfId="0" builtinId="0"/>
    <cellStyle name="Normal 2" xfId="2" xr:uid="{EB443240-4D82-4736-92C2-D23E1BB2422D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6"/>
  <sheetViews>
    <sheetView tabSelected="1" zoomScaleNormal="100" workbookViewId="0">
      <selection activeCell="G70" sqref="G70"/>
    </sheetView>
  </sheetViews>
  <sheetFormatPr baseColWidth="10" defaultColWidth="57.6640625" defaultRowHeight="20.100000000000001" customHeight="1" x14ac:dyDescent="0.3"/>
  <cols>
    <col min="1" max="1" width="16.33203125" style="4" customWidth="1"/>
    <col min="2" max="2" width="93.6640625" style="4" customWidth="1"/>
    <col min="3" max="3" width="14.6640625" style="4" customWidth="1"/>
    <col min="4" max="4" width="28.109375" style="7" customWidth="1"/>
    <col min="5" max="5" width="20.109375" style="4" customWidth="1"/>
    <col min="6" max="6" width="20.6640625" style="4" customWidth="1"/>
    <col min="7" max="7" width="151.109375" style="4" customWidth="1"/>
    <col min="8" max="8" width="27.6640625" style="4" customWidth="1"/>
    <col min="9" max="9" width="26.88671875" style="4" customWidth="1"/>
    <col min="10" max="10" width="25.6640625" style="4" customWidth="1"/>
    <col min="11" max="16384" width="57.6640625" style="4"/>
  </cols>
  <sheetData>
    <row r="1" spans="1:7" ht="96" customHeight="1" thickTop="1" thickBot="1" x14ac:dyDescent="0.35">
      <c r="A1" s="36" t="s">
        <v>30</v>
      </c>
      <c r="B1" s="36" t="s">
        <v>0</v>
      </c>
      <c r="C1" s="37" t="s">
        <v>1</v>
      </c>
      <c r="D1" s="39" t="s">
        <v>57</v>
      </c>
      <c r="E1" s="38" t="s">
        <v>106</v>
      </c>
      <c r="F1" s="36" t="s">
        <v>81</v>
      </c>
      <c r="G1" s="37" t="s">
        <v>31</v>
      </c>
    </row>
    <row r="2" spans="1:7" ht="20.100000000000001" customHeight="1" thickBot="1" x14ac:dyDescent="0.35">
      <c r="A2" s="8">
        <v>100</v>
      </c>
      <c r="B2" s="1" t="s">
        <v>43</v>
      </c>
      <c r="C2" s="2"/>
      <c r="D2" s="52"/>
      <c r="E2" s="33"/>
      <c r="F2" s="1"/>
      <c r="G2" s="2"/>
    </row>
    <row r="3" spans="1:7" ht="20.100000000000001" customHeight="1" x14ac:dyDescent="0.3">
      <c r="A3" s="15">
        <v>101</v>
      </c>
      <c r="B3" s="16" t="s">
        <v>21</v>
      </c>
      <c r="C3" s="17" t="s">
        <v>2</v>
      </c>
      <c r="D3" s="51">
        <v>1</v>
      </c>
      <c r="E3" s="35"/>
      <c r="F3" s="18">
        <f t="shared" ref="F3:F13" si="0">E3+(E3*TVA)</f>
        <v>0</v>
      </c>
      <c r="G3" s="40" t="s">
        <v>38</v>
      </c>
    </row>
    <row r="4" spans="1:7" ht="20.100000000000001" customHeight="1" x14ac:dyDescent="0.3">
      <c r="A4" s="13">
        <v>102</v>
      </c>
      <c r="B4" s="19" t="s">
        <v>22</v>
      </c>
      <c r="C4" s="20" t="s">
        <v>2</v>
      </c>
      <c r="D4" s="51">
        <v>1</v>
      </c>
      <c r="E4" s="34"/>
      <c r="F4" s="21">
        <f t="shared" si="0"/>
        <v>0</v>
      </c>
      <c r="G4" s="41" t="s">
        <v>104</v>
      </c>
    </row>
    <row r="5" spans="1:7" ht="20.100000000000001" customHeight="1" x14ac:dyDescent="0.3">
      <c r="A5" s="13">
        <v>103</v>
      </c>
      <c r="B5" s="19" t="s">
        <v>28</v>
      </c>
      <c r="C5" s="22" t="s">
        <v>2</v>
      </c>
      <c r="D5" s="51">
        <v>1</v>
      </c>
      <c r="E5" s="34"/>
      <c r="F5" s="21">
        <f t="shared" si="0"/>
        <v>0</v>
      </c>
      <c r="G5" s="42"/>
    </row>
    <row r="6" spans="1:7" ht="20.100000000000001" customHeight="1" x14ac:dyDescent="0.3">
      <c r="A6" s="13">
        <v>104</v>
      </c>
      <c r="B6" s="19" t="s">
        <v>23</v>
      </c>
      <c r="C6" s="20" t="s">
        <v>2</v>
      </c>
      <c r="D6" s="51">
        <v>1</v>
      </c>
      <c r="E6" s="34"/>
      <c r="F6" s="21">
        <f t="shared" si="0"/>
        <v>0</v>
      </c>
      <c r="G6" s="41"/>
    </row>
    <row r="7" spans="1:7" ht="20.100000000000001" customHeight="1" x14ac:dyDescent="0.3">
      <c r="A7" s="13">
        <v>105</v>
      </c>
      <c r="B7" s="19" t="s">
        <v>3</v>
      </c>
      <c r="C7" s="20" t="s">
        <v>2</v>
      </c>
      <c r="D7" s="51">
        <v>1</v>
      </c>
      <c r="E7" s="34"/>
      <c r="F7" s="21">
        <f t="shared" si="0"/>
        <v>0</v>
      </c>
      <c r="G7" s="41"/>
    </row>
    <row r="8" spans="1:7" ht="20.100000000000001" customHeight="1" x14ac:dyDescent="0.3">
      <c r="A8" s="13">
        <v>106</v>
      </c>
      <c r="B8" s="23" t="s">
        <v>24</v>
      </c>
      <c r="C8" s="20" t="s">
        <v>2</v>
      </c>
      <c r="D8" s="51">
        <v>1</v>
      </c>
      <c r="E8" s="34"/>
      <c r="F8" s="21">
        <f t="shared" si="0"/>
        <v>0</v>
      </c>
      <c r="G8" s="41"/>
    </row>
    <row r="9" spans="1:7" ht="20.100000000000001" customHeight="1" x14ac:dyDescent="0.3">
      <c r="A9" s="13">
        <v>107</v>
      </c>
      <c r="B9" s="23" t="s">
        <v>25</v>
      </c>
      <c r="C9" s="20" t="s">
        <v>2</v>
      </c>
      <c r="D9" s="51">
        <v>1</v>
      </c>
      <c r="E9" s="34"/>
      <c r="F9" s="21">
        <f t="shared" si="0"/>
        <v>0</v>
      </c>
      <c r="G9" s="41"/>
    </row>
    <row r="10" spans="1:7" ht="20.100000000000001" customHeight="1" x14ac:dyDescent="0.3">
      <c r="A10" s="13">
        <v>108</v>
      </c>
      <c r="B10" s="23" t="s">
        <v>39</v>
      </c>
      <c r="C10" s="61" t="s">
        <v>2</v>
      </c>
      <c r="D10" s="51">
        <v>1</v>
      </c>
      <c r="E10" s="62"/>
      <c r="F10" s="63">
        <f t="shared" si="0"/>
        <v>0</v>
      </c>
      <c r="G10" s="41"/>
    </row>
    <row r="11" spans="1:7" ht="20.100000000000001" customHeight="1" x14ac:dyDescent="0.3">
      <c r="A11" s="13">
        <v>109</v>
      </c>
      <c r="B11" s="23" t="s">
        <v>26</v>
      </c>
      <c r="C11" s="61" t="s">
        <v>2</v>
      </c>
      <c r="D11" s="51">
        <v>1</v>
      </c>
      <c r="E11" s="62"/>
      <c r="F11" s="63">
        <f t="shared" si="0"/>
        <v>0</v>
      </c>
      <c r="G11" s="56"/>
    </row>
    <row r="12" spans="1:7" ht="20.100000000000001" customHeight="1" x14ac:dyDescent="0.3">
      <c r="A12" s="13">
        <v>110</v>
      </c>
      <c r="B12" s="23" t="s">
        <v>27</v>
      </c>
      <c r="C12" s="61" t="s">
        <v>2</v>
      </c>
      <c r="D12" s="51">
        <v>1</v>
      </c>
      <c r="E12" s="62"/>
      <c r="F12" s="63">
        <f t="shared" si="0"/>
        <v>0</v>
      </c>
      <c r="G12" s="41"/>
    </row>
    <row r="13" spans="1:7" ht="20.100000000000001" customHeight="1" x14ac:dyDescent="0.3">
      <c r="A13" s="13">
        <v>111</v>
      </c>
      <c r="B13" s="23" t="s">
        <v>35</v>
      </c>
      <c r="C13" s="64" t="s">
        <v>2</v>
      </c>
      <c r="D13" s="51">
        <v>1</v>
      </c>
      <c r="E13" s="62"/>
      <c r="F13" s="65">
        <f t="shared" si="0"/>
        <v>0</v>
      </c>
      <c r="G13" s="42"/>
    </row>
    <row r="14" spans="1:7" ht="20.100000000000001" customHeight="1" x14ac:dyDescent="0.3">
      <c r="A14" s="28">
        <v>112</v>
      </c>
      <c r="B14" s="48" t="s">
        <v>45</v>
      </c>
      <c r="C14" s="64" t="s">
        <v>2</v>
      </c>
      <c r="D14" s="51">
        <v>1</v>
      </c>
      <c r="E14" s="62"/>
      <c r="F14" s="63">
        <f t="shared" ref="F14:F58" si="1">E14+(E14*TVA)</f>
        <v>0</v>
      </c>
      <c r="G14" s="42" t="s">
        <v>44</v>
      </c>
    </row>
    <row r="15" spans="1:7" ht="20.100000000000001" customHeight="1" thickBot="1" x14ac:dyDescent="0.35">
      <c r="A15" s="13">
        <v>208</v>
      </c>
      <c r="B15" s="25" t="s">
        <v>34</v>
      </c>
      <c r="C15" s="66" t="s">
        <v>2</v>
      </c>
      <c r="D15" s="51">
        <v>1</v>
      </c>
      <c r="E15" s="62"/>
      <c r="F15" s="63">
        <f t="shared" ref="F15" si="2">E15+(E15*TVA)</f>
        <v>0</v>
      </c>
      <c r="G15" s="54"/>
    </row>
    <row r="16" spans="1:7" ht="20.100000000000001" customHeight="1" thickBot="1" x14ac:dyDescent="0.35">
      <c r="A16" s="8">
        <v>200</v>
      </c>
      <c r="B16" s="1" t="s">
        <v>4</v>
      </c>
      <c r="C16" s="2"/>
      <c r="D16" s="6"/>
      <c r="E16" s="52"/>
      <c r="F16" s="52"/>
      <c r="G16" s="43"/>
    </row>
    <row r="17" spans="1:7" ht="20.100000000000001" customHeight="1" x14ac:dyDescent="0.3">
      <c r="A17" s="13">
        <v>201</v>
      </c>
      <c r="B17" s="25" t="s">
        <v>46</v>
      </c>
      <c r="C17" s="24" t="s">
        <v>2</v>
      </c>
      <c r="D17" s="51">
        <v>1</v>
      </c>
      <c r="E17" s="34"/>
      <c r="F17" s="21">
        <f t="shared" si="1"/>
        <v>0</v>
      </c>
      <c r="G17" s="44"/>
    </row>
    <row r="18" spans="1:7" ht="20.100000000000001" customHeight="1" x14ac:dyDescent="0.3">
      <c r="A18" s="13">
        <v>202</v>
      </c>
      <c r="B18" s="25" t="s">
        <v>47</v>
      </c>
      <c r="C18" s="24" t="s">
        <v>2</v>
      </c>
      <c r="D18" s="51">
        <v>1</v>
      </c>
      <c r="E18" s="34"/>
      <c r="F18" s="21">
        <f t="shared" si="1"/>
        <v>0</v>
      </c>
      <c r="G18" s="57" t="s">
        <v>89</v>
      </c>
    </row>
    <row r="19" spans="1:7" ht="20.100000000000001" customHeight="1" x14ac:dyDescent="0.3">
      <c r="A19" s="13" t="s">
        <v>90</v>
      </c>
      <c r="B19" s="25" t="s">
        <v>91</v>
      </c>
      <c r="C19" s="24" t="s">
        <v>2</v>
      </c>
      <c r="D19" s="51">
        <v>1</v>
      </c>
      <c r="E19" s="34"/>
      <c r="F19" s="21">
        <f>E19+(E19*TVA)</f>
        <v>0</v>
      </c>
      <c r="G19" s="55"/>
    </row>
    <row r="20" spans="1:7" ht="20.100000000000001" customHeight="1" x14ac:dyDescent="0.3">
      <c r="A20" s="13">
        <v>203</v>
      </c>
      <c r="B20" s="25" t="s">
        <v>56</v>
      </c>
      <c r="C20" s="24" t="s">
        <v>2</v>
      </c>
      <c r="D20" s="51">
        <v>1</v>
      </c>
      <c r="E20" s="62"/>
      <c r="F20" s="63">
        <f t="shared" si="1"/>
        <v>0</v>
      </c>
      <c r="G20" s="44"/>
    </row>
    <row r="21" spans="1:7" ht="20.100000000000001" customHeight="1" x14ac:dyDescent="0.3">
      <c r="A21" s="13">
        <v>205</v>
      </c>
      <c r="B21" s="23" t="s">
        <v>100</v>
      </c>
      <c r="C21" s="14" t="s">
        <v>6</v>
      </c>
      <c r="D21" s="51">
        <v>6</v>
      </c>
      <c r="E21" s="62"/>
      <c r="F21" s="63">
        <f t="shared" si="1"/>
        <v>0</v>
      </c>
      <c r="G21" s="23" t="s">
        <v>92</v>
      </c>
    </row>
    <row r="22" spans="1:7" ht="20.100000000000001" customHeight="1" x14ac:dyDescent="0.3">
      <c r="A22" s="13" t="s">
        <v>85</v>
      </c>
      <c r="B22" s="23" t="s">
        <v>99</v>
      </c>
      <c r="C22" s="14" t="s">
        <v>6</v>
      </c>
      <c r="D22" s="51">
        <v>7</v>
      </c>
      <c r="E22" s="62"/>
      <c r="F22" s="63">
        <f t="shared" ref="F22" si="3">E22+(E22*TVA)</f>
        <v>0</v>
      </c>
      <c r="G22" s="23" t="s">
        <v>101</v>
      </c>
    </row>
    <row r="23" spans="1:7" ht="20.100000000000001" customHeight="1" thickBot="1" x14ac:dyDescent="0.35">
      <c r="A23" s="13" t="s">
        <v>97</v>
      </c>
      <c r="B23" s="23" t="s">
        <v>86</v>
      </c>
      <c r="C23" s="14" t="s">
        <v>6</v>
      </c>
      <c r="D23" s="51">
        <v>28</v>
      </c>
      <c r="E23" s="67"/>
      <c r="F23" s="63">
        <f>E23+(E23*TVA)</f>
        <v>0</v>
      </c>
      <c r="G23" s="23" t="s">
        <v>93</v>
      </c>
    </row>
    <row r="24" spans="1:7" ht="20.100000000000001" customHeight="1" x14ac:dyDescent="0.3">
      <c r="A24" s="13" t="s">
        <v>98</v>
      </c>
      <c r="B24" s="23" t="s">
        <v>105</v>
      </c>
      <c r="C24" s="27" t="s">
        <v>5</v>
      </c>
      <c r="D24" s="51">
        <f>(15+25)*0.25</f>
        <v>10</v>
      </c>
      <c r="E24" s="67"/>
      <c r="F24" s="63">
        <f>E24+(E24*TVA)</f>
        <v>0</v>
      </c>
      <c r="G24" s="23"/>
    </row>
    <row r="25" spans="1:7" ht="20.100000000000001" customHeight="1" x14ac:dyDescent="0.3">
      <c r="A25" s="13">
        <v>206</v>
      </c>
      <c r="B25" s="23" t="s">
        <v>7</v>
      </c>
      <c r="C25" s="14" t="s">
        <v>8</v>
      </c>
      <c r="D25" s="51">
        <v>1</v>
      </c>
      <c r="E25" s="62"/>
      <c r="F25" s="63">
        <f t="shared" si="1"/>
        <v>0</v>
      </c>
      <c r="G25" s="23"/>
    </row>
    <row r="26" spans="1:7" ht="20.100000000000001" customHeight="1" x14ac:dyDescent="0.3">
      <c r="A26" s="13">
        <v>207</v>
      </c>
      <c r="B26" s="47" t="s">
        <v>36</v>
      </c>
      <c r="C26" s="14" t="s">
        <v>5</v>
      </c>
      <c r="D26" s="51">
        <v>68</v>
      </c>
      <c r="E26" s="62"/>
      <c r="F26" s="63">
        <f t="shared" ref="F26:F27" si="4">E26+(E26*TVA)</f>
        <v>0</v>
      </c>
      <c r="G26" s="23" t="s">
        <v>63</v>
      </c>
    </row>
    <row r="27" spans="1:7" ht="20.100000000000001" customHeight="1" x14ac:dyDescent="0.3">
      <c r="A27" s="13" t="s">
        <v>88</v>
      </c>
      <c r="B27" s="47" t="s">
        <v>87</v>
      </c>
      <c r="C27" s="14" t="s">
        <v>96</v>
      </c>
      <c r="D27" s="51">
        <f>34*2.4</f>
        <v>81.599999999999994</v>
      </c>
      <c r="E27" s="62"/>
      <c r="F27" s="63">
        <f t="shared" si="4"/>
        <v>0</v>
      </c>
      <c r="G27" s="57" t="s">
        <v>107</v>
      </c>
    </row>
    <row r="28" spans="1:7" ht="20.100000000000001" customHeight="1" thickBot="1" x14ac:dyDescent="0.35">
      <c r="A28" s="28" t="s">
        <v>102</v>
      </c>
      <c r="B28" s="59" t="s">
        <v>103</v>
      </c>
      <c r="C28" s="14" t="s">
        <v>5</v>
      </c>
      <c r="D28" s="51">
        <v>10</v>
      </c>
      <c r="E28" s="62"/>
      <c r="F28" s="63">
        <f>E28+(E28*TVA)</f>
        <v>0</v>
      </c>
      <c r="G28" s="60"/>
    </row>
    <row r="29" spans="1:7" ht="20.100000000000001" customHeight="1" thickBot="1" x14ac:dyDescent="0.35">
      <c r="A29" s="8">
        <v>300</v>
      </c>
      <c r="B29" s="1" t="s">
        <v>67</v>
      </c>
      <c r="C29" s="2"/>
      <c r="D29" s="6"/>
      <c r="E29" s="52"/>
      <c r="F29" s="52"/>
      <c r="G29" s="43"/>
    </row>
    <row r="30" spans="1:7" ht="20.100000000000001" customHeight="1" x14ac:dyDescent="0.3">
      <c r="A30" s="15">
        <v>301</v>
      </c>
      <c r="B30" s="16" t="s">
        <v>10</v>
      </c>
      <c r="C30" s="27" t="s">
        <v>5</v>
      </c>
      <c r="D30" s="53">
        <v>64</v>
      </c>
      <c r="E30" s="62"/>
      <c r="F30" s="63">
        <f>E30+(E30*TVA)</f>
        <v>0</v>
      </c>
      <c r="G30" s="45" t="s">
        <v>74</v>
      </c>
    </row>
    <row r="31" spans="1:7" ht="20.100000000000001" customHeight="1" x14ac:dyDescent="0.3">
      <c r="A31" s="13">
        <v>302</v>
      </c>
      <c r="B31" s="19" t="s">
        <v>11</v>
      </c>
      <c r="C31" s="14" t="s">
        <v>5</v>
      </c>
      <c r="D31" s="51">
        <v>25</v>
      </c>
      <c r="E31" s="62"/>
      <c r="F31" s="63">
        <f t="shared" si="1"/>
        <v>0</v>
      </c>
      <c r="G31" s="23"/>
    </row>
    <row r="32" spans="1:7" ht="19.5" customHeight="1" x14ac:dyDescent="0.3">
      <c r="A32" s="13">
        <v>303</v>
      </c>
      <c r="B32" s="19" t="s">
        <v>37</v>
      </c>
      <c r="C32" s="14" t="s">
        <v>5</v>
      </c>
      <c r="D32" s="51">
        <v>785</v>
      </c>
      <c r="E32" s="62"/>
      <c r="F32" s="63">
        <f t="shared" si="1"/>
        <v>0</v>
      </c>
      <c r="G32" s="23" t="s">
        <v>73</v>
      </c>
    </row>
    <row r="33" spans="1:7" ht="20.100000000000001" customHeight="1" x14ac:dyDescent="0.3">
      <c r="A33" s="13">
        <v>304</v>
      </c>
      <c r="B33" s="26" t="s">
        <v>94</v>
      </c>
      <c r="C33" s="14" t="s">
        <v>5</v>
      </c>
      <c r="D33" s="51">
        <v>414</v>
      </c>
      <c r="E33" s="62"/>
      <c r="F33" s="63">
        <f t="shared" si="1"/>
        <v>0</v>
      </c>
      <c r="G33" s="23"/>
    </row>
    <row r="34" spans="1:7" ht="19.5" customHeight="1" x14ac:dyDescent="0.3">
      <c r="A34" s="13">
        <v>305</v>
      </c>
      <c r="B34" s="26" t="s">
        <v>12</v>
      </c>
      <c r="C34" s="14" t="s">
        <v>9</v>
      </c>
      <c r="D34" s="51">
        <v>200</v>
      </c>
      <c r="E34" s="62"/>
      <c r="F34" s="63">
        <f t="shared" si="1"/>
        <v>0</v>
      </c>
      <c r="G34" s="23" t="s">
        <v>76</v>
      </c>
    </row>
    <row r="35" spans="1:7" ht="19.5" customHeight="1" x14ac:dyDescent="0.3">
      <c r="A35" s="13">
        <v>306</v>
      </c>
      <c r="B35" s="23" t="s">
        <v>13</v>
      </c>
      <c r="C35" s="14" t="s">
        <v>9</v>
      </c>
      <c r="D35" s="51">
        <v>821</v>
      </c>
      <c r="E35" s="62"/>
      <c r="F35" s="63">
        <f t="shared" si="1"/>
        <v>0</v>
      </c>
      <c r="G35" s="23" t="s">
        <v>78</v>
      </c>
    </row>
    <row r="36" spans="1:7" ht="20.100000000000001" customHeight="1" x14ac:dyDescent="0.3">
      <c r="A36" s="13">
        <v>307</v>
      </c>
      <c r="B36" s="26" t="s">
        <v>14</v>
      </c>
      <c r="C36" s="14" t="s">
        <v>5</v>
      </c>
      <c r="D36" s="51">
        <v>224</v>
      </c>
      <c r="E36" s="62"/>
      <c r="F36" s="63">
        <f t="shared" si="1"/>
        <v>0</v>
      </c>
      <c r="G36" s="23" t="s">
        <v>71</v>
      </c>
    </row>
    <row r="37" spans="1:7" ht="20.100000000000001" customHeight="1" x14ac:dyDescent="0.3">
      <c r="A37" s="13">
        <v>308</v>
      </c>
      <c r="B37" s="26" t="s">
        <v>70</v>
      </c>
      <c r="C37" s="14" t="s">
        <v>5</v>
      </c>
      <c r="D37" s="51">
        <v>59</v>
      </c>
      <c r="E37" s="62"/>
      <c r="F37" s="63">
        <f t="shared" ref="F37" si="5">E37+(E37*TVA)</f>
        <v>0</v>
      </c>
      <c r="G37" s="23" t="s">
        <v>72</v>
      </c>
    </row>
    <row r="38" spans="1:7" ht="20.100000000000001" customHeight="1" x14ac:dyDescent="0.3">
      <c r="A38" s="13">
        <v>309</v>
      </c>
      <c r="B38" s="19" t="s">
        <v>79</v>
      </c>
      <c r="C38" s="14" t="s">
        <v>9</v>
      </c>
      <c r="D38" s="51">
        <v>497</v>
      </c>
      <c r="E38" s="62"/>
      <c r="F38" s="63">
        <f t="shared" si="1"/>
        <v>0</v>
      </c>
      <c r="G38" s="23" t="s">
        <v>75</v>
      </c>
    </row>
    <row r="39" spans="1:7" ht="20.100000000000001" customHeight="1" x14ac:dyDescent="0.3">
      <c r="A39" s="13">
        <v>310</v>
      </c>
      <c r="B39" s="26" t="s">
        <v>15</v>
      </c>
      <c r="C39" s="14" t="s">
        <v>6</v>
      </c>
      <c r="D39" s="51">
        <v>50</v>
      </c>
      <c r="E39" s="62"/>
      <c r="F39" s="63">
        <f t="shared" si="1"/>
        <v>0</v>
      </c>
      <c r="G39" s="23"/>
    </row>
    <row r="40" spans="1:7" ht="20.100000000000001" customHeight="1" x14ac:dyDescent="0.3">
      <c r="A40" s="13">
        <v>311</v>
      </c>
      <c r="B40" s="29" t="s">
        <v>42</v>
      </c>
      <c r="C40" s="14" t="s">
        <v>9</v>
      </c>
      <c r="D40" s="51">
        <v>450</v>
      </c>
      <c r="E40" s="62"/>
      <c r="F40" s="63">
        <f>E40+(E40*TVA)</f>
        <v>0</v>
      </c>
      <c r="G40" s="23" t="s">
        <v>41</v>
      </c>
    </row>
    <row r="41" spans="1:7" ht="20.100000000000001" customHeight="1" thickBot="1" x14ac:dyDescent="0.35">
      <c r="A41" s="13">
        <v>312</v>
      </c>
      <c r="B41" s="26" t="s">
        <v>17</v>
      </c>
      <c r="C41" s="14" t="s">
        <v>16</v>
      </c>
      <c r="D41" s="51">
        <v>450</v>
      </c>
      <c r="E41" s="62"/>
      <c r="F41" s="63">
        <f t="shared" si="1"/>
        <v>0</v>
      </c>
      <c r="G41" s="23"/>
    </row>
    <row r="42" spans="1:7" ht="20.100000000000001" customHeight="1" thickBot="1" x14ac:dyDescent="0.35">
      <c r="A42" s="9">
        <v>400</v>
      </c>
      <c r="B42" s="5" t="s">
        <v>18</v>
      </c>
      <c r="C42" s="3"/>
      <c r="D42" s="6"/>
      <c r="E42" s="52"/>
      <c r="F42" s="52"/>
      <c r="G42" s="46"/>
    </row>
    <row r="43" spans="1:7" ht="19.5" customHeight="1" x14ac:dyDescent="0.3">
      <c r="A43" s="30">
        <v>401</v>
      </c>
      <c r="B43" s="26" t="s">
        <v>51</v>
      </c>
      <c r="C43" s="24" t="s">
        <v>2</v>
      </c>
      <c r="D43" s="51">
        <v>1</v>
      </c>
      <c r="E43" s="34"/>
      <c r="F43" s="21">
        <f t="shared" si="1"/>
        <v>0</v>
      </c>
      <c r="G43" s="44" t="s">
        <v>68</v>
      </c>
    </row>
    <row r="44" spans="1:7" ht="20.100000000000001" customHeight="1" x14ac:dyDescent="0.3">
      <c r="A44" s="30">
        <v>402</v>
      </c>
      <c r="B44" s="26" t="s">
        <v>53</v>
      </c>
      <c r="C44" s="24" t="s">
        <v>2</v>
      </c>
      <c r="D44" s="51">
        <v>1</v>
      </c>
      <c r="E44" s="34"/>
      <c r="F44" s="21">
        <f>E44+(E44*TVA)</f>
        <v>0</v>
      </c>
      <c r="G44" s="44"/>
    </row>
    <row r="45" spans="1:7" ht="21" customHeight="1" x14ac:dyDescent="0.3">
      <c r="A45" s="30">
        <v>403</v>
      </c>
      <c r="B45" s="26" t="s">
        <v>52</v>
      </c>
      <c r="C45" s="24" t="s">
        <v>2</v>
      </c>
      <c r="D45" s="51">
        <v>1</v>
      </c>
      <c r="E45" s="34"/>
      <c r="F45" s="21">
        <f t="shared" si="1"/>
        <v>0</v>
      </c>
      <c r="G45" s="44" t="s">
        <v>69</v>
      </c>
    </row>
    <row r="46" spans="1:7" ht="20.100000000000001" customHeight="1" x14ac:dyDescent="0.3">
      <c r="A46" s="30">
        <v>404</v>
      </c>
      <c r="B46" s="26" t="s">
        <v>49</v>
      </c>
      <c r="C46" s="24" t="s">
        <v>2</v>
      </c>
      <c r="D46" s="51">
        <v>1</v>
      </c>
      <c r="E46" s="34"/>
      <c r="F46" s="21">
        <f t="shared" si="1"/>
        <v>0</v>
      </c>
      <c r="G46" s="44" t="s">
        <v>69</v>
      </c>
    </row>
    <row r="47" spans="1:7" ht="20.100000000000001" customHeight="1" x14ac:dyDescent="0.3">
      <c r="A47" s="30">
        <v>405</v>
      </c>
      <c r="B47" s="26" t="s">
        <v>50</v>
      </c>
      <c r="C47" s="24" t="s">
        <v>2</v>
      </c>
      <c r="D47" s="51">
        <v>1</v>
      </c>
      <c r="E47" s="34"/>
      <c r="F47" s="21">
        <f t="shared" si="1"/>
        <v>0</v>
      </c>
      <c r="G47" s="44"/>
    </row>
    <row r="48" spans="1:7" ht="20.100000000000001" customHeight="1" x14ac:dyDescent="0.3">
      <c r="A48" s="30">
        <v>406</v>
      </c>
      <c r="B48" s="26" t="s">
        <v>48</v>
      </c>
      <c r="C48" s="24" t="s">
        <v>2</v>
      </c>
      <c r="D48" s="51">
        <v>1</v>
      </c>
      <c r="E48" s="34"/>
      <c r="F48" s="21">
        <f t="shared" si="1"/>
        <v>0</v>
      </c>
      <c r="G48" s="44" t="s">
        <v>69</v>
      </c>
    </row>
    <row r="49" spans="1:7" ht="19.5" customHeight="1" x14ac:dyDescent="0.3">
      <c r="A49" s="30">
        <v>407</v>
      </c>
      <c r="B49" s="26" t="s">
        <v>60</v>
      </c>
      <c r="C49" s="32" t="s">
        <v>8</v>
      </c>
      <c r="D49" s="51">
        <v>1</v>
      </c>
      <c r="E49" s="34"/>
      <c r="F49" s="21">
        <f t="shared" ref="F49" si="6">E49+(E49*TVA)</f>
        <v>0</v>
      </c>
      <c r="G49" s="44" t="s">
        <v>64</v>
      </c>
    </row>
    <row r="50" spans="1:7" ht="19.5" customHeight="1" x14ac:dyDescent="0.3">
      <c r="A50" s="30">
        <v>408</v>
      </c>
      <c r="B50" s="26" t="s">
        <v>77</v>
      </c>
      <c r="C50" s="24" t="s">
        <v>2</v>
      </c>
      <c r="D50" s="51">
        <v>1</v>
      </c>
      <c r="E50" s="34"/>
      <c r="F50" s="21">
        <f t="shared" ref="F50" si="7">E50+(E50*TVA)</f>
        <v>0</v>
      </c>
      <c r="G50" s="44"/>
    </row>
    <row r="51" spans="1:7" ht="20.100000000000001" customHeight="1" x14ac:dyDescent="0.3">
      <c r="A51" s="30">
        <v>409</v>
      </c>
      <c r="B51" s="26" t="s">
        <v>40</v>
      </c>
      <c r="C51" s="31" t="s">
        <v>6</v>
      </c>
      <c r="D51" s="51">
        <v>167</v>
      </c>
      <c r="E51" s="34"/>
      <c r="F51" s="21">
        <f t="shared" si="1"/>
        <v>0</v>
      </c>
      <c r="G51" s="44" t="s">
        <v>80</v>
      </c>
    </row>
    <row r="52" spans="1:7" ht="20.100000000000001" customHeight="1" x14ac:dyDescent="0.3">
      <c r="A52" s="30">
        <v>410</v>
      </c>
      <c r="B52" s="26" t="s">
        <v>61</v>
      </c>
      <c r="C52" s="31" t="s">
        <v>6</v>
      </c>
      <c r="D52" s="51">
        <v>45</v>
      </c>
      <c r="E52" s="34"/>
      <c r="F52" s="21">
        <f t="shared" si="1"/>
        <v>0</v>
      </c>
      <c r="G52" s="44"/>
    </row>
    <row r="53" spans="1:7" ht="20.100000000000001" customHeight="1" x14ac:dyDescent="0.3">
      <c r="A53" s="30">
        <v>411</v>
      </c>
      <c r="B53" s="26" t="s">
        <v>82</v>
      </c>
      <c r="C53" s="31" t="s">
        <v>6</v>
      </c>
      <c r="D53" s="51">
        <v>2</v>
      </c>
      <c r="E53" s="34"/>
      <c r="F53" s="21">
        <f t="shared" si="1"/>
        <v>0</v>
      </c>
      <c r="G53" s="44"/>
    </row>
    <row r="54" spans="1:7" ht="20.100000000000001" customHeight="1" x14ac:dyDescent="0.3">
      <c r="A54" s="30">
        <v>412</v>
      </c>
      <c r="B54" s="26" t="s">
        <v>32</v>
      </c>
      <c r="C54" s="32" t="s">
        <v>6</v>
      </c>
      <c r="D54" s="51">
        <v>90</v>
      </c>
      <c r="E54" s="34"/>
      <c r="F54" s="21">
        <f t="shared" si="1"/>
        <v>0</v>
      </c>
      <c r="G54" s="44"/>
    </row>
    <row r="55" spans="1:7" ht="20.100000000000001" customHeight="1" x14ac:dyDescent="0.3">
      <c r="A55" s="30">
        <v>413</v>
      </c>
      <c r="B55" s="26" t="s">
        <v>33</v>
      </c>
      <c r="C55" s="32" t="s">
        <v>6</v>
      </c>
      <c r="D55" s="51">
        <v>25</v>
      </c>
      <c r="E55" s="34"/>
      <c r="F55" s="21">
        <f t="shared" si="1"/>
        <v>0</v>
      </c>
      <c r="G55" s="44"/>
    </row>
    <row r="56" spans="1:7" ht="20.100000000000001" customHeight="1" x14ac:dyDescent="0.3">
      <c r="A56" s="30">
        <v>414</v>
      </c>
      <c r="B56" s="26" t="s">
        <v>54</v>
      </c>
      <c r="C56" s="32" t="s">
        <v>6</v>
      </c>
      <c r="D56" s="51">
        <v>40</v>
      </c>
      <c r="E56" s="34"/>
      <c r="F56" s="21">
        <f t="shared" si="1"/>
        <v>0</v>
      </c>
      <c r="G56" s="44"/>
    </row>
    <row r="57" spans="1:7" ht="20.100000000000001" customHeight="1" x14ac:dyDescent="0.3">
      <c r="A57" s="30">
        <v>415</v>
      </c>
      <c r="B57" s="26" t="s">
        <v>55</v>
      </c>
      <c r="C57" s="32" t="s">
        <v>6</v>
      </c>
      <c r="D57" s="51">
        <v>10</v>
      </c>
      <c r="E57" s="34"/>
      <c r="F57" s="21">
        <f t="shared" si="1"/>
        <v>0</v>
      </c>
      <c r="G57" s="44"/>
    </row>
    <row r="58" spans="1:7" ht="20.100000000000001" customHeight="1" x14ac:dyDescent="0.3">
      <c r="A58" s="30">
        <v>416</v>
      </c>
      <c r="B58" s="26" t="s">
        <v>19</v>
      </c>
      <c r="C58" s="32" t="s">
        <v>8</v>
      </c>
      <c r="D58" s="51">
        <v>7</v>
      </c>
      <c r="E58" s="34"/>
      <c r="F58" s="21">
        <f t="shared" si="1"/>
        <v>0</v>
      </c>
      <c r="G58" s="44"/>
    </row>
    <row r="59" spans="1:7" ht="20.100000000000001" customHeight="1" x14ac:dyDescent="0.3">
      <c r="A59" s="30">
        <v>417</v>
      </c>
      <c r="B59" s="26" t="s">
        <v>20</v>
      </c>
      <c r="C59" s="32" t="s">
        <v>8</v>
      </c>
      <c r="D59" s="51">
        <v>1</v>
      </c>
      <c r="E59" s="34"/>
      <c r="F59" s="21">
        <f t="shared" ref="F59" si="8">E59+(E59*TVA)</f>
        <v>0</v>
      </c>
      <c r="G59" s="44"/>
    </row>
    <row r="60" spans="1:7" ht="20.100000000000001" customHeight="1" x14ac:dyDescent="0.3">
      <c r="A60" s="30">
        <v>418</v>
      </c>
      <c r="B60" s="26" t="s">
        <v>62</v>
      </c>
      <c r="C60" s="31" t="s">
        <v>8</v>
      </c>
      <c r="D60" s="51">
        <v>6</v>
      </c>
      <c r="E60" s="34"/>
      <c r="F60" s="21">
        <f>E60+(E60*TVA)</f>
        <v>0</v>
      </c>
      <c r="G60" s="58" t="s">
        <v>66</v>
      </c>
    </row>
    <row r="61" spans="1:7" ht="20.100000000000001" customHeight="1" x14ac:dyDescent="0.3">
      <c r="A61" s="30">
        <v>419</v>
      </c>
      <c r="B61" s="26" t="s">
        <v>65</v>
      </c>
      <c r="C61" s="31" t="s">
        <v>8</v>
      </c>
      <c r="D61" s="51">
        <v>6</v>
      </c>
      <c r="E61" s="34"/>
      <c r="F61" s="21">
        <f>E61+(E61*TVA)</f>
        <v>0</v>
      </c>
      <c r="G61" s="58" t="s">
        <v>66</v>
      </c>
    </row>
    <row r="62" spans="1:7" ht="20.100000000000001" customHeight="1" x14ac:dyDescent="0.3">
      <c r="A62" s="30">
        <v>420</v>
      </c>
      <c r="B62" s="26" t="s">
        <v>83</v>
      </c>
      <c r="C62" s="31" t="s">
        <v>8</v>
      </c>
      <c r="D62" s="51">
        <v>7</v>
      </c>
      <c r="E62" s="34"/>
      <c r="F62" s="21">
        <f>E62+(E62*TVA)</f>
        <v>0</v>
      </c>
      <c r="G62" s="58" t="s">
        <v>84</v>
      </c>
    </row>
    <row r="63" spans="1:7" ht="20.100000000000001" customHeight="1" x14ac:dyDescent="0.3">
      <c r="A63" s="30">
        <v>421</v>
      </c>
      <c r="B63" s="26" t="s">
        <v>95</v>
      </c>
      <c r="C63" s="14" t="s">
        <v>9</v>
      </c>
      <c r="D63" s="51">
        <v>150</v>
      </c>
      <c r="E63" s="34"/>
      <c r="F63" s="21">
        <f t="shared" ref="F63" si="9">E63+(E63*TVA)</f>
        <v>0</v>
      </c>
      <c r="G63" s="58"/>
    </row>
    <row r="64" spans="1:7" ht="20.100000000000001" customHeight="1" thickBot="1" x14ac:dyDescent="0.35">
      <c r="E64" s="12"/>
      <c r="F64" s="12"/>
    </row>
    <row r="65" spans="1:6" ht="20.100000000000001" customHeight="1" thickBot="1" x14ac:dyDescent="0.35">
      <c r="A65" s="10" t="s">
        <v>29</v>
      </c>
      <c r="D65" s="4"/>
      <c r="E65" s="4" t="s">
        <v>58</v>
      </c>
      <c r="F65" s="4" t="s">
        <v>59</v>
      </c>
    </row>
    <row r="66" spans="1:6" ht="20.100000000000001" customHeight="1" thickBot="1" x14ac:dyDescent="0.35">
      <c r="A66" s="11">
        <v>0.2</v>
      </c>
      <c r="E66" s="50">
        <f>SUM(E3:E63)</f>
        <v>0</v>
      </c>
      <c r="F66" s="49">
        <f>SUM(F3:F63)</f>
        <v>0</v>
      </c>
    </row>
  </sheetData>
  <phoneticPr fontId="7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TVA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Gregory Bozonnier</dc:creator>
  <cp:lastModifiedBy>Floriane Armiroli</cp:lastModifiedBy>
  <dcterms:created xsi:type="dcterms:W3CDTF">2015-06-05T18:19:34Z</dcterms:created>
  <dcterms:modified xsi:type="dcterms:W3CDTF">2026-01-23T09:24:21Z</dcterms:modified>
</cp:coreProperties>
</file>